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X:\컴활수정섬네일\▶컴활1급 실기 수업자료\01_스프레드시트(엑셀)\완성\"/>
    </mc:Choice>
  </mc:AlternateContent>
  <xr:revisionPtr revIDLastSave="0" documentId="13_ncr:1_{02BC4911-C083-412D-BBFE-BAC756427529}" xr6:coauthVersionLast="47" xr6:coauthVersionMax="47" xr10:uidLastSave="{00000000-0000-0000-0000-000000000000}"/>
  <bookViews>
    <workbookView xWindow="11588" yWindow="1823" windowWidth="25785" windowHeight="15142" xr2:uid="{00000000-000D-0000-FFFF-FFFF00000000}"/>
  </bookViews>
  <sheets>
    <sheet name="찾기참조" sheetId="6" r:id="rId1"/>
    <sheet name="계산작업-6" sheetId="21" r:id="rId2"/>
    <sheet name="계산작업-6(완성)" sheetId="2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22" l="1"/>
  <c r="F17" i="22"/>
  <c r="F18" i="22"/>
  <c r="F19" i="22"/>
  <c r="F20" i="22"/>
  <c r="F21" i="22"/>
  <c r="F22" i="22"/>
  <c r="F15" i="22"/>
  <c r="H4" i="22"/>
  <c r="H5" i="22"/>
  <c r="H6" i="22"/>
  <c r="H7" i="22"/>
  <c r="H3" i="22"/>
  <c r="E4" i="22"/>
  <c r="E5" i="22"/>
  <c r="E6" i="22"/>
  <c r="E7" i="22"/>
  <c r="E8" i="22"/>
  <c r="E9" i="22"/>
  <c r="E10" i="22"/>
  <c r="E3" i="22"/>
  <c r="D22" i="22"/>
  <c r="D21" i="22"/>
  <c r="D20" i="22"/>
  <c r="D19" i="22"/>
  <c r="D18" i="22"/>
  <c r="D17" i="22"/>
  <c r="D16" i="22"/>
  <c r="D15" i="22"/>
  <c r="D15" i="21"/>
  <c r="D16" i="21"/>
  <c r="D17" i="21"/>
  <c r="D18" i="21"/>
  <c r="D19" i="21"/>
  <c r="D20" i="21"/>
  <c r="D21" i="21"/>
  <c r="D22" i="21"/>
</calcChain>
</file>

<file path=xl/sharedStrings.xml><?xml version="1.0" encoding="utf-8"?>
<sst xmlns="http://schemas.openxmlformats.org/spreadsheetml/2006/main" count="226" uniqueCount="138">
  <si>
    <t>이름</t>
    <phoneticPr fontId="2" type="noConversion"/>
  </si>
  <si>
    <t>코드</t>
    <phoneticPr fontId="2" type="noConversion"/>
  </si>
  <si>
    <t>정회원</t>
    <phoneticPr fontId="2" type="noConversion"/>
  </si>
  <si>
    <t>DVD코드</t>
    <phoneticPr fontId="2" type="noConversion"/>
  </si>
  <si>
    <t>김민수</t>
  </si>
  <si>
    <t>영업부</t>
  </si>
  <si>
    <t>이지은</t>
  </si>
  <si>
    <t>총무부</t>
  </si>
  <si>
    <t>박재현</t>
  </si>
  <si>
    <t>최은지</t>
  </si>
  <si>
    <t>기획부</t>
  </si>
  <si>
    <t>장민호</t>
  </si>
  <si>
    <t>김서윤</t>
  </si>
  <si>
    <t>부서</t>
    <phoneticPr fontId="2" type="noConversion"/>
  </si>
  <si>
    <t>급여</t>
    <phoneticPr fontId="2" type="noConversion"/>
  </si>
  <si>
    <t>수량</t>
    <phoneticPr fontId="2" type="noConversion"/>
  </si>
  <si>
    <t>학번</t>
    <phoneticPr fontId="2" type="noConversion"/>
  </si>
  <si>
    <t>순번</t>
  </si>
  <si>
    <t>순번</t>
    <phoneticPr fontId="2" type="noConversion"/>
  </si>
  <si>
    <t>과목</t>
    <phoneticPr fontId="2" type="noConversion"/>
  </si>
  <si>
    <t>국어</t>
    <phoneticPr fontId="2" type="noConversion"/>
  </si>
  <si>
    <t>영어</t>
    <phoneticPr fontId="2" type="noConversion"/>
  </si>
  <si>
    <t>수학</t>
    <phoneticPr fontId="2" type="noConversion"/>
  </si>
  <si>
    <t>과학</t>
    <phoneticPr fontId="2" type="noConversion"/>
  </si>
  <si>
    <t>점수</t>
    <phoneticPr fontId="2" type="noConversion"/>
  </si>
  <si>
    <t>A</t>
    <phoneticPr fontId="2" type="noConversion"/>
  </si>
  <si>
    <t>B</t>
    <phoneticPr fontId="2" type="noConversion"/>
  </si>
  <si>
    <t>C</t>
    <phoneticPr fontId="2" type="noConversion"/>
  </si>
  <si>
    <t>[표1]</t>
    <phoneticPr fontId="2" type="noConversion"/>
  </si>
  <si>
    <t>[표2]</t>
    <phoneticPr fontId="2" type="noConversion"/>
  </si>
  <si>
    <t>[표1]을 참조하여 학번에 따른 점수 (VLOOKUP)</t>
    <phoneticPr fontId="2" type="noConversion"/>
  </si>
  <si>
    <t>=VLOOKUP(B11,$C$3:$E$7,3,FALSE)</t>
    <phoneticPr fontId="2" type="noConversion"/>
  </si>
  <si>
    <t>등급</t>
    <phoneticPr fontId="2" type="noConversion"/>
  </si>
  <si>
    <t>[표2]를 참조하여 점수에 따른 등급 (HLOOKUP)</t>
    <phoneticPr fontId="2" type="noConversion"/>
  </si>
  <si>
    <t>평가</t>
    <phoneticPr fontId="2" type="noConversion"/>
  </si>
  <si>
    <t>D</t>
    <phoneticPr fontId="2" type="noConversion"/>
  </si>
  <si>
    <t>보통</t>
    <phoneticPr fontId="2" type="noConversion"/>
  </si>
  <si>
    <t>낙제</t>
    <phoneticPr fontId="2" type="noConversion"/>
  </si>
  <si>
    <t>양호</t>
    <phoneticPr fontId="2" type="noConversion"/>
  </si>
  <si>
    <t>우수</t>
    <phoneticPr fontId="2" type="noConversion"/>
  </si>
  <si>
    <t>=HLOOKUP(I11,$J$2:$M$4,3,TRUE)</t>
    <phoneticPr fontId="2" type="noConversion"/>
  </si>
  <si>
    <t>사원ID</t>
    <phoneticPr fontId="2" type="noConversion"/>
  </si>
  <si>
    <t>E001</t>
  </si>
  <si>
    <t>E002</t>
  </si>
  <si>
    <t>E003</t>
  </si>
  <si>
    <t>E004</t>
  </si>
  <si>
    <t>E005</t>
  </si>
  <si>
    <t>E006</t>
  </si>
  <si>
    <t>윤지우</t>
  </si>
  <si>
    <t>E007</t>
  </si>
  <si>
    <t>유하나</t>
  </si>
  <si>
    <t>E008</t>
  </si>
  <si>
    <t>정예린</t>
  </si>
  <si>
    <t>E009</t>
  </si>
  <si>
    <t>E010</t>
  </si>
  <si>
    <t>이가영</t>
  </si>
  <si>
    <t>E011</t>
    <phoneticPr fontId="2" type="noConversion"/>
  </si>
  <si>
    <t>제품명</t>
  </si>
  <si>
    <t>분류</t>
  </si>
  <si>
    <t>가격</t>
  </si>
  <si>
    <t>재고</t>
  </si>
  <si>
    <t>펜</t>
  </si>
  <si>
    <t>문구류</t>
  </si>
  <si>
    <t>노트</t>
  </si>
  <si>
    <t>USB</t>
  </si>
  <si>
    <t>전자제품</t>
  </si>
  <si>
    <t>이어폰</t>
  </si>
  <si>
    <t>순번이 1이면 '펜', 2이면 '노트', 3이면 'USB', 4이면 '이어폰'으로 C17:C20까지 표시
(CHOOSE)</t>
    <phoneticPr fontId="2" type="noConversion"/>
  </si>
  <si>
    <t>=CHOOSE(B17,"펜","노트","USB","이어폰")</t>
    <phoneticPr fontId="2" type="noConversion"/>
  </si>
  <si>
    <t>[표3]</t>
    <phoneticPr fontId="2" type="noConversion"/>
  </si>
  <si>
    <t>제품명(C17:C20) 중 '노트'의 위치(MATCH)</t>
    <phoneticPr fontId="2" type="noConversion"/>
  </si>
  <si>
    <t>노트</t>
    <phoneticPr fontId="2" type="noConversion"/>
  </si>
  <si>
    <t>가격(E17:E20) 중 '10,000'의 위치(MATCH)</t>
    <phoneticPr fontId="2" type="noConversion"/>
  </si>
  <si>
    <t>=MATCH(B23,C17:C20,0)</t>
    <phoneticPr fontId="2" type="noConversion"/>
  </si>
  <si>
    <t>=MATCH(B27,E17:E20,1)</t>
    <phoneticPr fontId="2" type="noConversion"/>
  </si>
  <si>
    <t>[표3](B16:F20) 범위 중 4행과 5열의 교차 셀의 값(INDEX)</t>
    <phoneticPr fontId="2" type="noConversion"/>
  </si>
  <si>
    <t>=INDEX(B16:F20,4,5)</t>
    <phoneticPr fontId="2" type="noConversion"/>
  </si>
  <si>
    <t>현재 행 번호(ROW)</t>
    <phoneticPr fontId="2" type="noConversion"/>
  </si>
  <si>
    <t>현재 열 번호(COLUMN)</t>
    <phoneticPr fontId="2" type="noConversion"/>
  </si>
  <si>
    <t>=ROW()</t>
    <phoneticPr fontId="2" type="noConversion"/>
  </si>
  <si>
    <t>=COLUMN()</t>
    <phoneticPr fontId="2" type="noConversion"/>
  </si>
  <si>
    <t>총무부</t>
    <phoneticPr fontId="2" type="noConversion"/>
  </si>
  <si>
    <t>[표4]</t>
    <phoneticPr fontId="2" type="noConversion"/>
  </si>
  <si>
    <t>=XLOOKUP(G32,B32:B41,C32:C41,"없음")</t>
    <phoneticPr fontId="2" type="noConversion"/>
  </si>
  <si>
    <t>[표4]에서 사원ID에 따른 이름을 찾고, 없을 경우 "없음" 표시(XLOOKUP)</t>
    <phoneticPr fontId="2" type="noConversion"/>
  </si>
  <si>
    <t>=XLOOKUP(G36,D32:D41,C32:C41,,0,-1)</t>
    <phoneticPr fontId="2" type="noConversion"/>
  </si>
  <si>
    <t>[표4]에서 부서가 '총무부'인 이름을 내림차순으로 검색하여 표시(XLOOKUP)</t>
    <phoneticPr fontId="2" type="noConversion"/>
  </si>
  <si>
    <t>[표4]에서 부서(D32:D41) 중 '기획부'의 위치를 내림차순으로 검색하여 표시
(XMATCH)</t>
    <phoneticPr fontId="2" type="noConversion"/>
  </si>
  <si>
    <t>기획부</t>
    <phoneticPr fontId="2" type="noConversion"/>
  </si>
  <si>
    <t>=XMATCH(G41,D32:D41,0,-1)</t>
    <phoneticPr fontId="2" type="noConversion"/>
  </si>
  <si>
    <t>[표5]</t>
    <phoneticPr fontId="2" type="noConversion"/>
  </si>
  <si>
    <t>[표5]에서 [D47] 셀로부터 왼쪽으로 [B50] 셀까지 이동하여 표시 (OFFSET)</t>
    <phoneticPr fontId="2" type="noConversion"/>
  </si>
  <si>
    <t>=OFFSET(D47,3,-2)</t>
    <phoneticPr fontId="2" type="noConversion"/>
  </si>
  <si>
    <t>비회원</t>
    <phoneticPr fontId="2" type="noConversion"/>
  </si>
  <si>
    <t>김하나</t>
    <phoneticPr fontId="2" type="noConversion"/>
  </si>
  <si>
    <t>이하영</t>
    <phoneticPr fontId="2" type="noConversion"/>
  </si>
  <si>
    <t>노선민</t>
  </si>
  <si>
    <t>김환영</t>
  </si>
  <si>
    <t>준회원</t>
    <phoneticPr fontId="2" type="noConversion"/>
  </si>
  <si>
    <t>백준희</t>
  </si>
  <si>
    <t>김형철</t>
  </si>
  <si>
    <t>유리마</t>
  </si>
  <si>
    <t>방선우</t>
  </si>
  <si>
    <t>포인트점수</t>
    <phoneticPr fontId="2" type="noConversion"/>
  </si>
  <si>
    <t>등급</t>
    <phoneticPr fontId="2" type="noConversion"/>
  </si>
  <si>
    <t>판매금액</t>
    <phoneticPr fontId="2" type="noConversion"/>
  </si>
  <si>
    <t>단가</t>
    <phoneticPr fontId="2" type="noConversion"/>
  </si>
  <si>
    <t>구매자</t>
    <phoneticPr fontId="2" type="noConversion"/>
  </si>
  <si>
    <t>[표4] 할인율표</t>
    <phoneticPr fontId="2" type="noConversion"/>
  </si>
  <si>
    <t>[표5]</t>
    <phoneticPr fontId="2" type="noConversion"/>
  </si>
  <si>
    <t>라라랜드</t>
    <phoneticPr fontId="2" type="noConversion"/>
  </si>
  <si>
    <t>반지의제왕</t>
    <phoneticPr fontId="2" type="noConversion"/>
  </si>
  <si>
    <t>토이스토리</t>
    <phoneticPr fontId="2" type="noConversion"/>
  </si>
  <si>
    <t>히트맨</t>
    <phoneticPr fontId="2" type="noConversion"/>
  </si>
  <si>
    <t>히든피겨스</t>
    <phoneticPr fontId="2" type="noConversion"/>
  </si>
  <si>
    <t>제목</t>
    <phoneticPr fontId="2" type="noConversion"/>
  </si>
  <si>
    <t>김한응</t>
  </si>
  <si>
    <t>[표2]</t>
    <phoneticPr fontId="2" type="noConversion"/>
  </si>
  <si>
    <t>최재석</t>
  </si>
  <si>
    <t>박정진</t>
  </si>
  <si>
    <t>NV-14</t>
  </si>
  <si>
    <t>한미우</t>
  </si>
  <si>
    <t>NV-13</t>
  </si>
  <si>
    <t>이도현</t>
  </si>
  <si>
    <t>NV-15</t>
    <phoneticPr fontId="2" type="noConversion"/>
  </si>
  <si>
    <t>심지영</t>
  </si>
  <si>
    <t>NV-11</t>
    <phoneticPr fontId="2" type="noConversion"/>
  </si>
  <si>
    <t>윤보라</t>
  </si>
  <si>
    <t>NV-10</t>
    <phoneticPr fontId="2" type="noConversion"/>
  </si>
  <si>
    <t>윤태성</t>
  </si>
  <si>
    <t>타이틀명</t>
    <phoneticPr fontId="2" type="noConversion"/>
  </si>
  <si>
    <t>관리비</t>
    <phoneticPr fontId="4" type="noConversion"/>
  </si>
  <si>
    <t>임대료</t>
    <phoneticPr fontId="4" type="noConversion"/>
  </si>
  <si>
    <t xml:space="preserve">수용인원 </t>
    <phoneticPr fontId="4" type="noConversion"/>
  </si>
  <si>
    <t>학년</t>
    <phoneticPr fontId="4" type="noConversion"/>
  </si>
  <si>
    <t>성명</t>
    <phoneticPr fontId="4" type="noConversion"/>
  </si>
  <si>
    <t>[표3]</t>
    <phoneticPr fontId="2" type="noConversion"/>
  </si>
  <si>
    <t>[표1]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</si>
</sst>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183" formatCode="General&quot; 이상&quot;"/>
    <numFmt numFmtId="184" formatCode="General\ &quot;미만&quot;"/>
    <numFmt numFmtId="185" formatCode="0_ "/>
  </numFmts>
  <fonts count="9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돋움"/>
      <family val="3"/>
      <charset val="129"/>
    </font>
    <font>
      <sz val="11"/>
      <name val="돋움"/>
      <family val="3"/>
      <charset val="129"/>
    </font>
    <font>
      <sz val="11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2" borderId="2">
      <alignment horizontal="center" vertical="center"/>
    </xf>
    <xf numFmtId="0" fontId="1" fillId="3" borderId="1">
      <alignment horizontal="center" vertical="center"/>
    </xf>
    <xf numFmtId="14" fontId="1" fillId="0" borderId="1">
      <alignment horizontal="center" vertical="center"/>
    </xf>
    <xf numFmtId="41" fontId="5" fillId="0" borderId="0" applyFont="0" applyFill="0" applyBorder="0" applyAlignment="0" applyProtection="0">
      <alignment vertical="center"/>
    </xf>
    <xf numFmtId="0" fontId="5" fillId="0" borderId="0"/>
    <xf numFmtId="41" fontId="1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/>
  </cellStyleXfs>
  <cellXfs count="46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3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2" borderId="1" xfId="0" quotePrefix="1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41" fontId="0" fillId="0" borderId="1" xfId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2" borderId="1" xfId="0" quotePrefix="1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0" borderId="0" xfId="0" quotePrefix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41" fontId="0" fillId="0" borderId="1" xfId="1" applyFont="1" applyBorder="1">
      <alignment vertical="center"/>
    </xf>
    <xf numFmtId="10" fontId="0" fillId="0" borderId="1" xfId="10" applyNumberFormat="1" applyFont="1" applyBorder="1" applyAlignment="1">
      <alignment horizontal="center" vertical="center"/>
    </xf>
    <xf numFmtId="183" fontId="0" fillId="0" borderId="3" xfId="0" applyNumberFormat="1" applyBorder="1" applyAlignment="1">
      <alignment horizontal="center" vertical="center"/>
    </xf>
    <xf numFmtId="184" fontId="0" fillId="0" borderId="4" xfId="0" applyNumberFormat="1" applyBorder="1" applyAlignment="1">
      <alignment horizontal="center" vertical="center"/>
    </xf>
    <xf numFmtId="0" fontId="8" fillId="0" borderId="1" xfId="0" quotePrefix="1" applyFont="1" applyBorder="1" applyAlignment="1">
      <alignment horizontal="center" vertical="center"/>
    </xf>
    <xf numFmtId="41" fontId="6" fillId="0" borderId="1" xfId="11" applyFont="1" applyFill="1" applyBorder="1"/>
    <xf numFmtId="41" fontId="6" fillId="0" borderId="1" xfId="11" applyFont="1" applyBorder="1"/>
    <xf numFmtId="185" fontId="6" fillId="0" borderId="1" xfId="6" applyNumberFormat="1" applyFont="1" applyBorder="1" applyAlignment="1">
      <alignment horizontal="center"/>
    </xf>
    <xf numFmtId="0" fontId="6" fillId="0" borderId="1" xfId="6" applyFont="1" applyBorder="1" applyAlignment="1">
      <alignment horizontal="center"/>
    </xf>
    <xf numFmtId="41" fontId="7" fillId="2" borderId="1" xfId="11" applyFont="1" applyFill="1" applyBorder="1" applyAlignment="1">
      <alignment horizontal="center" vertical="center"/>
    </xf>
    <xf numFmtId="41" fontId="6" fillId="0" borderId="1" xfId="11" applyFont="1" applyBorder="1" applyAlignment="1">
      <alignment horizontal="center" vertical="center"/>
    </xf>
    <xf numFmtId="0" fontId="6" fillId="0" borderId="1" xfId="6" applyFont="1" applyBorder="1" applyAlignment="1">
      <alignment horizontal="center" vertical="center" wrapText="1"/>
    </xf>
    <xf numFmtId="0" fontId="6" fillId="0" borderId="1" xfId="6" applyFont="1" applyBorder="1" applyAlignment="1">
      <alignment horizontal="center" vertical="center"/>
    </xf>
    <xf numFmtId="41" fontId="6" fillId="0" borderId="0" xfId="11" applyFont="1" applyAlignment="1">
      <alignment horizontal="left"/>
    </xf>
    <xf numFmtId="0" fontId="6" fillId="0" borderId="0" xfId="6" applyFont="1" applyAlignment="1">
      <alignment horizontal="left"/>
    </xf>
    <xf numFmtId="0" fontId="7" fillId="0" borderId="0" xfId="6" applyFont="1" applyAlignment="1">
      <alignment horizontal="left"/>
    </xf>
    <xf numFmtId="41" fontId="0" fillId="0" borderId="1" xfId="0" applyNumberFormat="1" applyBorder="1" applyAlignment="1">
      <alignment horizontal="center" vertical="center"/>
    </xf>
  </cellXfs>
  <cellStyles count="12">
    <cellStyle name="문제" xfId="3" xr:uid="{A233CEFF-EACD-434F-BF4E-A28D84CF5394}"/>
    <cellStyle name="백분율" xfId="10" builtinId="5"/>
    <cellStyle name="쉼표 [0]" xfId="1" builtinId="6"/>
    <cellStyle name="쉼표 [0] 2" xfId="11" xr:uid="{82FFBCA0-B8FA-4D48-81FE-F812927FEB00}"/>
    <cellStyle name="쉼표 [0] 2 2" xfId="5" xr:uid="{18374133-B5D0-47C3-97CA-0965ACB5CC92}"/>
    <cellStyle name="쉼표 [0] 3" xfId="7" xr:uid="{B1BD1177-5DA7-45F9-8B52-542B4505F1EA}"/>
    <cellStyle name="쉼표 [0] 3 2" xfId="9" xr:uid="{6216C462-689E-4F2A-A94A-8EB1BCB108A2}"/>
    <cellStyle name="제목11" xfId="2" xr:uid="{20CE4173-0175-471B-97C5-DDB3DA4FE657}"/>
    <cellStyle name="테두리" xfId="4" xr:uid="{C13DF5FF-51A2-49E9-B181-3744B7F508D0}"/>
    <cellStyle name="표준" xfId="0" builtinId="0"/>
    <cellStyle name="표준 2" xfId="6" xr:uid="{B7349787-31EC-4F1A-98CD-D9D185152FA7}"/>
    <cellStyle name="표준 3" xfId="8" xr:uid="{699E78B1-FD9B-4953-9888-0F300B3008E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214C12-E7DF-4576-B7AC-C5C6F4A9D272}">
  <dimension ref="B1:O51"/>
  <sheetViews>
    <sheetView tabSelected="1" workbookViewId="0"/>
  </sheetViews>
  <sheetFormatPr defaultRowHeight="20.100000000000001" customHeight="1"/>
  <cols>
    <col min="1" max="1" width="3.5" style="5" customWidth="1"/>
    <col min="2" max="6" width="9" style="5"/>
    <col min="7" max="7" width="18.9375" style="5" customWidth="1"/>
    <col min="8" max="16384" width="9" style="5"/>
  </cols>
  <sheetData>
    <row r="1" spans="2:15" ht="20.100000000000001" customHeight="1">
      <c r="B1" s="5" t="s">
        <v>28</v>
      </c>
      <c r="I1" s="5" t="s">
        <v>29</v>
      </c>
    </row>
    <row r="2" spans="2:15" ht="20.100000000000001" customHeight="1">
      <c r="B2" s="4" t="s">
        <v>18</v>
      </c>
      <c r="C2" s="4" t="s">
        <v>16</v>
      </c>
      <c r="D2" s="4" t="s">
        <v>19</v>
      </c>
      <c r="E2" s="4" t="s">
        <v>24</v>
      </c>
      <c r="F2" s="4" t="s">
        <v>32</v>
      </c>
      <c r="I2" s="4" t="s">
        <v>24</v>
      </c>
      <c r="J2" s="1">
        <v>60</v>
      </c>
      <c r="K2" s="1">
        <v>70</v>
      </c>
      <c r="L2" s="1">
        <v>80</v>
      </c>
      <c r="M2" s="1">
        <v>90</v>
      </c>
    </row>
    <row r="3" spans="2:15" ht="20.100000000000001" customHeight="1">
      <c r="B3" s="1">
        <v>1</v>
      </c>
      <c r="C3" s="1">
        <v>1001</v>
      </c>
      <c r="D3" s="1" t="s">
        <v>20</v>
      </c>
      <c r="E3" s="1">
        <v>85</v>
      </c>
      <c r="F3" s="1" t="s">
        <v>26</v>
      </c>
      <c r="I3" s="4" t="s">
        <v>32</v>
      </c>
      <c r="J3" s="1" t="s">
        <v>35</v>
      </c>
      <c r="K3" s="1" t="s">
        <v>27</v>
      </c>
      <c r="L3" s="1" t="s">
        <v>26</v>
      </c>
      <c r="M3" s="1" t="s">
        <v>25</v>
      </c>
    </row>
    <row r="4" spans="2:15" ht="20.100000000000001" customHeight="1">
      <c r="B4" s="1">
        <v>2</v>
      </c>
      <c r="C4" s="1">
        <v>1002</v>
      </c>
      <c r="D4" s="1" t="s">
        <v>21</v>
      </c>
      <c r="E4" s="1">
        <v>90</v>
      </c>
      <c r="F4" s="1" t="s">
        <v>25</v>
      </c>
      <c r="I4" s="4" t="s">
        <v>34</v>
      </c>
      <c r="J4" s="1" t="s">
        <v>37</v>
      </c>
      <c r="K4" s="1" t="s">
        <v>36</v>
      </c>
      <c r="L4" s="1" t="s">
        <v>38</v>
      </c>
      <c r="M4" s="1" t="s">
        <v>39</v>
      </c>
    </row>
    <row r="5" spans="2:15" ht="20.100000000000001" customHeight="1">
      <c r="B5" s="1">
        <v>3</v>
      </c>
      <c r="C5" s="1">
        <v>1003</v>
      </c>
      <c r="D5" s="1" t="s">
        <v>22</v>
      </c>
      <c r="E5" s="1">
        <v>78</v>
      </c>
      <c r="F5" s="1" t="s">
        <v>27</v>
      </c>
    </row>
    <row r="6" spans="2:15" ht="20.100000000000001" customHeight="1">
      <c r="B6" s="1">
        <v>4</v>
      </c>
      <c r="C6" s="1">
        <v>1004</v>
      </c>
      <c r="D6" s="1" t="s">
        <v>23</v>
      </c>
      <c r="E6" s="1">
        <v>92</v>
      </c>
      <c r="F6" s="1" t="s">
        <v>25</v>
      </c>
    </row>
    <row r="7" spans="2:15" ht="20.100000000000001" customHeight="1">
      <c r="B7" s="1">
        <v>5</v>
      </c>
      <c r="C7" s="1">
        <v>1005</v>
      </c>
      <c r="D7" s="1" t="s">
        <v>20</v>
      </c>
      <c r="E7" s="1">
        <v>88</v>
      </c>
      <c r="F7" s="1" t="s">
        <v>26</v>
      </c>
    </row>
    <row r="9" spans="2:15" ht="20.100000000000001" customHeight="1">
      <c r="B9" s="20" t="s">
        <v>30</v>
      </c>
      <c r="C9" s="20"/>
      <c r="D9" s="20"/>
      <c r="E9" s="20"/>
      <c r="F9" s="20"/>
      <c r="G9" s="20"/>
      <c r="I9" s="20" t="s">
        <v>33</v>
      </c>
      <c r="J9" s="20"/>
      <c r="K9" s="20"/>
      <c r="L9" s="20"/>
      <c r="M9" s="20"/>
      <c r="N9" s="20"/>
    </row>
    <row r="10" spans="2:15" ht="20.100000000000001" customHeight="1">
      <c r="B10" s="15" t="s">
        <v>16</v>
      </c>
      <c r="C10" s="17" t="s">
        <v>24</v>
      </c>
      <c r="D10" s="17"/>
      <c r="I10" s="15" t="s">
        <v>24</v>
      </c>
      <c r="J10" s="17" t="s">
        <v>32</v>
      </c>
      <c r="K10" s="17"/>
    </row>
    <row r="11" spans="2:15" ht="20.100000000000001" customHeight="1">
      <c r="B11" s="1">
        <v>1002</v>
      </c>
      <c r="C11" s="18"/>
      <c r="D11" s="18"/>
      <c r="E11" s="19" t="s">
        <v>31</v>
      </c>
      <c r="F11" s="19"/>
      <c r="G11" s="19"/>
      <c r="I11" s="1">
        <v>80</v>
      </c>
      <c r="J11" s="18"/>
      <c r="K11" s="18"/>
      <c r="L11" s="19" t="s">
        <v>40</v>
      </c>
      <c r="M11" s="19"/>
      <c r="N11" s="19"/>
      <c r="O11" s="19"/>
    </row>
    <row r="12" spans="2:15" ht="20.100000000000001" customHeight="1">
      <c r="B12" s="1">
        <v>1003</v>
      </c>
      <c r="C12" s="18"/>
      <c r="D12" s="18"/>
      <c r="I12" s="1">
        <v>92</v>
      </c>
      <c r="J12" s="18"/>
      <c r="K12" s="18"/>
    </row>
    <row r="13" spans="2:15" ht="20.100000000000001" customHeight="1">
      <c r="B13" s="1">
        <v>1005</v>
      </c>
      <c r="C13" s="18"/>
      <c r="D13" s="18"/>
      <c r="I13" s="1">
        <v>78.5</v>
      </c>
      <c r="J13" s="18"/>
      <c r="K13" s="18"/>
    </row>
    <row r="15" spans="2:15" ht="20.100000000000001" customHeight="1">
      <c r="B15" s="5" t="s">
        <v>69</v>
      </c>
    </row>
    <row r="16" spans="2:15" ht="20.100000000000001" customHeight="1">
      <c r="B16" s="13" t="s">
        <v>17</v>
      </c>
      <c r="C16" s="13" t="s">
        <v>57</v>
      </c>
      <c r="D16" s="13" t="s">
        <v>58</v>
      </c>
      <c r="E16" s="13" t="s">
        <v>59</v>
      </c>
      <c r="F16" s="13" t="s">
        <v>60</v>
      </c>
    </row>
    <row r="17" spans="2:13" ht="20.100000000000001" customHeight="1">
      <c r="B17" s="27">
        <v>1</v>
      </c>
      <c r="C17" s="27" t="s">
        <v>61</v>
      </c>
      <c r="D17" s="27" t="s">
        <v>62</v>
      </c>
      <c r="E17" s="27">
        <v>800</v>
      </c>
      <c r="F17" s="27">
        <v>120</v>
      </c>
      <c r="G17" s="22" t="s">
        <v>67</v>
      </c>
      <c r="H17" s="20"/>
      <c r="I17" s="20"/>
      <c r="J17" s="20"/>
      <c r="K17" s="20"/>
      <c r="L17" s="20"/>
      <c r="M17" s="20"/>
    </row>
    <row r="18" spans="2:13" ht="20.100000000000001" customHeight="1">
      <c r="B18" s="27">
        <v>2</v>
      </c>
      <c r="C18" s="27" t="s">
        <v>63</v>
      </c>
      <c r="D18" s="27" t="s">
        <v>62</v>
      </c>
      <c r="E18" s="28">
        <v>1500</v>
      </c>
      <c r="F18" s="27">
        <v>85</v>
      </c>
      <c r="G18" s="20"/>
      <c r="H18" s="20"/>
      <c r="I18" s="20"/>
      <c r="J18" s="20"/>
      <c r="K18" s="20"/>
      <c r="L18" s="20"/>
      <c r="M18" s="20"/>
    </row>
    <row r="19" spans="2:13" ht="20.100000000000001" customHeight="1">
      <c r="B19" s="27">
        <v>3</v>
      </c>
      <c r="C19" s="27" t="s">
        <v>64</v>
      </c>
      <c r="D19" s="27" t="s">
        <v>65</v>
      </c>
      <c r="E19" s="28">
        <v>12000</v>
      </c>
      <c r="F19" s="27">
        <v>40</v>
      </c>
      <c r="G19" s="19" t="s">
        <v>68</v>
      </c>
      <c r="H19" s="21"/>
      <c r="I19" s="21"/>
      <c r="J19" s="21"/>
      <c r="K19" s="21"/>
      <c r="L19" s="21"/>
      <c r="M19" s="21"/>
    </row>
    <row r="20" spans="2:13" ht="20.100000000000001" customHeight="1">
      <c r="B20" s="27">
        <v>4</v>
      </c>
      <c r="C20" s="27" t="s">
        <v>66</v>
      </c>
      <c r="D20" s="27" t="s">
        <v>65</v>
      </c>
      <c r="E20" s="28">
        <v>13500</v>
      </c>
      <c r="F20" s="27">
        <v>30</v>
      </c>
    </row>
    <row r="22" spans="2:13" ht="20.100000000000001" customHeight="1">
      <c r="B22" s="20" t="s">
        <v>70</v>
      </c>
      <c r="C22" s="20"/>
      <c r="D22" s="20"/>
      <c r="E22" s="20"/>
      <c r="G22" s="20" t="s">
        <v>75</v>
      </c>
      <c r="H22" s="20"/>
      <c r="I22" s="20"/>
      <c r="J22" s="20"/>
      <c r="K22" s="20"/>
    </row>
    <row r="23" spans="2:13" ht="20.100000000000001" customHeight="1">
      <c r="B23" s="1" t="s">
        <v>71</v>
      </c>
      <c r="C23" s="16"/>
      <c r="D23" s="16"/>
      <c r="E23" s="16"/>
      <c r="G23" s="18"/>
      <c r="H23" s="18"/>
      <c r="I23" s="18"/>
      <c r="J23" s="18"/>
      <c r="K23" s="18"/>
    </row>
    <row r="24" spans="2:13" ht="20.100000000000001" customHeight="1">
      <c r="B24" s="19" t="s">
        <v>73</v>
      </c>
      <c r="C24" s="19"/>
      <c r="D24" s="19"/>
      <c r="E24" s="19"/>
      <c r="G24" s="19" t="s">
        <v>76</v>
      </c>
      <c r="H24" s="21"/>
      <c r="I24" s="21"/>
      <c r="J24" s="21"/>
      <c r="K24" s="21"/>
    </row>
    <row r="26" spans="2:13" ht="20.100000000000001" customHeight="1">
      <c r="B26" s="20" t="s">
        <v>72</v>
      </c>
      <c r="C26" s="20"/>
      <c r="D26" s="20"/>
      <c r="E26" s="20"/>
      <c r="G26" s="4" t="s">
        <v>77</v>
      </c>
      <c r="I26" s="20" t="s">
        <v>78</v>
      </c>
      <c r="J26" s="20"/>
      <c r="K26" s="20"/>
    </row>
    <row r="27" spans="2:13" ht="20.100000000000001" customHeight="1">
      <c r="B27" s="10">
        <v>10000</v>
      </c>
      <c r="C27" s="16"/>
      <c r="D27" s="16"/>
      <c r="E27" s="16"/>
      <c r="G27" s="1"/>
      <c r="I27" s="18"/>
      <c r="J27" s="18"/>
      <c r="K27" s="18"/>
    </row>
    <row r="28" spans="2:13" ht="20.100000000000001" customHeight="1">
      <c r="B28" s="19" t="s">
        <v>74</v>
      </c>
      <c r="C28" s="19"/>
      <c r="D28" s="19"/>
      <c r="E28" s="19"/>
      <c r="G28" s="6" t="s">
        <v>79</v>
      </c>
      <c r="I28" s="19" t="s">
        <v>80</v>
      </c>
      <c r="J28" s="21"/>
      <c r="K28" s="21"/>
    </row>
    <row r="30" spans="2:13" ht="20.100000000000001" customHeight="1">
      <c r="B30" s="5" t="s">
        <v>82</v>
      </c>
    </row>
    <row r="31" spans="2:13" ht="20.100000000000001" customHeight="1">
      <c r="B31" s="4" t="s">
        <v>41</v>
      </c>
      <c r="C31" s="4" t="s">
        <v>0</v>
      </c>
      <c r="D31" s="4" t="s">
        <v>13</v>
      </c>
      <c r="E31" s="4" t="s">
        <v>14</v>
      </c>
      <c r="G31" s="20" t="s">
        <v>84</v>
      </c>
      <c r="H31" s="20"/>
      <c r="I31" s="20"/>
      <c r="J31" s="20"/>
      <c r="K31" s="20"/>
      <c r="L31" s="20"/>
    </row>
    <row r="32" spans="2:13" ht="20.100000000000001" customHeight="1">
      <c r="B32" s="11" t="s">
        <v>42</v>
      </c>
      <c r="C32" s="11" t="s">
        <v>4</v>
      </c>
      <c r="D32" s="11" t="s">
        <v>5</v>
      </c>
      <c r="E32" s="12">
        <v>3200000</v>
      </c>
      <c r="G32" s="1" t="s">
        <v>56</v>
      </c>
      <c r="H32" s="18"/>
      <c r="I32" s="18"/>
      <c r="J32" s="18"/>
      <c r="K32" s="18"/>
      <c r="L32" s="18"/>
    </row>
    <row r="33" spans="2:12" ht="20.100000000000001" customHeight="1">
      <c r="B33" s="11" t="s">
        <v>43</v>
      </c>
      <c r="C33" s="11" t="s">
        <v>6</v>
      </c>
      <c r="D33" s="11" t="s">
        <v>7</v>
      </c>
      <c r="E33" s="12">
        <v>2800000</v>
      </c>
      <c r="G33" s="19" t="s">
        <v>83</v>
      </c>
      <c r="H33" s="19"/>
      <c r="I33" s="19"/>
      <c r="J33" s="19"/>
      <c r="K33" s="19"/>
      <c r="L33" s="19"/>
    </row>
    <row r="34" spans="2:12" ht="20.100000000000001" customHeight="1">
      <c r="B34" s="11" t="s">
        <v>44</v>
      </c>
      <c r="C34" s="11" t="s">
        <v>8</v>
      </c>
      <c r="D34" s="11" t="s">
        <v>10</v>
      </c>
      <c r="E34" s="12">
        <v>3100000</v>
      </c>
    </row>
    <row r="35" spans="2:12" ht="20.100000000000001" customHeight="1">
      <c r="B35" s="11" t="s">
        <v>45</v>
      </c>
      <c r="C35" s="11" t="s">
        <v>9</v>
      </c>
      <c r="D35" s="11" t="s">
        <v>5</v>
      </c>
      <c r="E35" s="12">
        <v>3500000</v>
      </c>
      <c r="G35" s="20" t="s">
        <v>86</v>
      </c>
      <c r="H35" s="20"/>
      <c r="I35" s="20"/>
      <c r="J35" s="20"/>
      <c r="K35" s="20"/>
      <c r="L35" s="20"/>
    </row>
    <row r="36" spans="2:12" ht="20.100000000000001" customHeight="1">
      <c r="B36" s="11" t="s">
        <v>46</v>
      </c>
      <c r="C36" s="11" t="s">
        <v>11</v>
      </c>
      <c r="D36" s="11" t="s">
        <v>10</v>
      </c>
      <c r="E36" s="12">
        <v>3400000</v>
      </c>
      <c r="G36" s="1" t="s">
        <v>81</v>
      </c>
      <c r="H36" s="18"/>
      <c r="I36" s="18"/>
      <c r="J36" s="18"/>
      <c r="K36" s="18"/>
      <c r="L36" s="18"/>
    </row>
    <row r="37" spans="2:12" ht="20.100000000000001" customHeight="1">
      <c r="B37" s="11" t="s">
        <v>47</v>
      </c>
      <c r="C37" s="11" t="s">
        <v>48</v>
      </c>
      <c r="D37" s="11" t="s">
        <v>7</v>
      </c>
      <c r="E37" s="12">
        <v>2950000</v>
      </c>
      <c r="G37" s="19" t="s">
        <v>85</v>
      </c>
      <c r="H37" s="19"/>
      <c r="I37" s="19"/>
      <c r="J37" s="19"/>
      <c r="K37" s="19"/>
      <c r="L37" s="19"/>
    </row>
    <row r="38" spans="2:12" ht="20.100000000000001" customHeight="1">
      <c r="B38" s="11" t="s">
        <v>49</v>
      </c>
      <c r="C38" s="11" t="s">
        <v>50</v>
      </c>
      <c r="D38" s="11" t="s">
        <v>5</v>
      </c>
      <c r="E38" s="12">
        <v>3300000</v>
      </c>
    </row>
    <row r="39" spans="2:12" ht="20.100000000000001" customHeight="1">
      <c r="B39" s="11" t="s">
        <v>51</v>
      </c>
      <c r="C39" s="11" t="s">
        <v>52</v>
      </c>
      <c r="D39" s="11" t="s">
        <v>10</v>
      </c>
      <c r="E39" s="12">
        <v>3250000</v>
      </c>
      <c r="G39" s="22" t="s">
        <v>87</v>
      </c>
      <c r="H39" s="20"/>
      <c r="I39" s="20"/>
      <c r="J39" s="20"/>
      <c r="K39" s="20"/>
      <c r="L39" s="20"/>
    </row>
    <row r="40" spans="2:12" ht="20.100000000000001" customHeight="1">
      <c r="B40" s="11" t="s">
        <v>53</v>
      </c>
      <c r="C40" s="11" t="s">
        <v>12</v>
      </c>
      <c r="D40" s="11" t="s">
        <v>7</v>
      </c>
      <c r="E40" s="12">
        <v>3000000</v>
      </c>
      <c r="G40" s="20"/>
      <c r="H40" s="20"/>
      <c r="I40" s="20"/>
      <c r="J40" s="20"/>
      <c r="K40" s="20"/>
      <c r="L40" s="20"/>
    </row>
    <row r="41" spans="2:12" ht="20.100000000000001" customHeight="1">
      <c r="B41" s="11" t="s">
        <v>54</v>
      </c>
      <c r="C41" s="11" t="s">
        <v>55</v>
      </c>
      <c r="D41" s="11" t="s">
        <v>5</v>
      </c>
      <c r="E41" s="12">
        <v>3150000</v>
      </c>
      <c r="G41" s="1" t="s">
        <v>88</v>
      </c>
      <c r="H41" s="18"/>
      <c r="I41" s="18"/>
      <c r="J41" s="18"/>
      <c r="K41" s="18"/>
      <c r="L41" s="18"/>
    </row>
    <row r="42" spans="2:12" ht="20.100000000000001" customHeight="1">
      <c r="G42" s="19" t="s">
        <v>89</v>
      </c>
      <c r="H42" s="21"/>
      <c r="I42" s="21"/>
      <c r="J42" s="21"/>
      <c r="K42" s="21"/>
      <c r="L42" s="21"/>
    </row>
    <row r="44" spans="2:12" ht="20.100000000000001" customHeight="1">
      <c r="B44" s="5" t="s">
        <v>90</v>
      </c>
    </row>
    <row r="45" spans="2:12" ht="20.100000000000001" customHeight="1">
      <c r="B45" s="1">
        <v>36</v>
      </c>
      <c r="C45" s="1">
        <v>40</v>
      </c>
      <c r="D45" s="1">
        <v>39</v>
      </c>
      <c r="G45" s="20" t="s">
        <v>91</v>
      </c>
      <c r="H45" s="20"/>
      <c r="I45" s="20"/>
      <c r="J45" s="20"/>
      <c r="K45" s="20"/>
      <c r="L45" s="20"/>
    </row>
    <row r="46" spans="2:12" ht="20.100000000000001" customHeight="1">
      <c r="B46" s="1">
        <v>28</v>
      </c>
      <c r="C46" s="1">
        <v>92</v>
      </c>
      <c r="D46" s="1">
        <v>23</v>
      </c>
      <c r="G46" s="7"/>
      <c r="H46" s="19" t="s">
        <v>92</v>
      </c>
      <c r="I46" s="21"/>
      <c r="J46" s="21"/>
      <c r="K46" s="21"/>
      <c r="L46" s="21"/>
    </row>
    <row r="47" spans="2:12" ht="20.100000000000001" customHeight="1">
      <c r="B47" s="1">
        <v>17</v>
      </c>
      <c r="C47" s="1">
        <v>23</v>
      </c>
      <c r="D47" s="1">
        <v>86</v>
      </c>
    </row>
    <row r="48" spans="2:12" ht="20.100000000000001" customHeight="1">
      <c r="B48" s="1">
        <v>56</v>
      </c>
      <c r="C48" s="1">
        <v>76</v>
      </c>
      <c r="D48" s="1">
        <v>94</v>
      </c>
    </row>
    <row r="49" spans="2:4" ht="20.100000000000001" customHeight="1">
      <c r="B49" s="1">
        <v>84</v>
      </c>
      <c r="C49" s="1">
        <v>23</v>
      </c>
      <c r="D49" s="1">
        <v>1</v>
      </c>
    </row>
    <row r="50" spans="2:4" ht="20.100000000000001" customHeight="1">
      <c r="B50" s="1">
        <v>66</v>
      </c>
      <c r="C50" s="1">
        <v>67</v>
      </c>
      <c r="D50" s="1">
        <v>31</v>
      </c>
    </row>
    <row r="51" spans="2:4" ht="20.100000000000001" customHeight="1">
      <c r="B51" s="1">
        <v>52</v>
      </c>
      <c r="C51" s="1">
        <v>97</v>
      </c>
      <c r="D51" s="1">
        <v>40</v>
      </c>
    </row>
  </sheetData>
  <mergeCells count="37">
    <mergeCell ref="G39:L40"/>
    <mergeCell ref="G42:L42"/>
    <mergeCell ref="H41:L41"/>
    <mergeCell ref="G45:L45"/>
    <mergeCell ref="H46:L46"/>
    <mergeCell ref="G31:L31"/>
    <mergeCell ref="G33:L33"/>
    <mergeCell ref="H32:L32"/>
    <mergeCell ref="G35:L35"/>
    <mergeCell ref="G37:L37"/>
    <mergeCell ref="H36:L36"/>
    <mergeCell ref="I27:K27"/>
    <mergeCell ref="I26:K26"/>
    <mergeCell ref="I28:K28"/>
    <mergeCell ref="B24:E24"/>
    <mergeCell ref="B28:E28"/>
    <mergeCell ref="C23:E23"/>
    <mergeCell ref="C27:E27"/>
    <mergeCell ref="B26:E26"/>
    <mergeCell ref="G17:M18"/>
    <mergeCell ref="G19:M19"/>
    <mergeCell ref="B22:E22"/>
    <mergeCell ref="G22:K22"/>
    <mergeCell ref="G23:K23"/>
    <mergeCell ref="G24:K24"/>
    <mergeCell ref="I9:N9"/>
    <mergeCell ref="J10:K10"/>
    <mergeCell ref="J11:K11"/>
    <mergeCell ref="J12:K12"/>
    <mergeCell ref="J13:K13"/>
    <mergeCell ref="L11:O11"/>
    <mergeCell ref="C10:D10"/>
    <mergeCell ref="C13:D13"/>
    <mergeCell ref="C12:D12"/>
    <mergeCell ref="C11:D11"/>
    <mergeCell ref="E11:G11"/>
    <mergeCell ref="B9:G9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CC47B7-2042-426F-8B85-84FAA8922B13}">
  <dimension ref="A1:L22"/>
  <sheetViews>
    <sheetView workbookViewId="0"/>
  </sheetViews>
  <sheetFormatPr defaultRowHeight="16.899999999999999"/>
  <cols>
    <col min="4" max="4" width="10.75" bestFit="1" customWidth="1"/>
    <col min="6" max="6" width="10.375" bestFit="1" customWidth="1"/>
    <col min="7" max="7" width="11.5" bestFit="1" customWidth="1"/>
    <col min="8" max="8" width="10.375" bestFit="1" customWidth="1"/>
    <col min="10" max="10" width="13.25" bestFit="1" customWidth="1"/>
    <col min="11" max="11" width="10.375" bestFit="1" customWidth="1"/>
  </cols>
  <sheetData>
    <row r="1" spans="1:12">
      <c r="A1" s="44" t="s">
        <v>137</v>
      </c>
      <c r="B1" s="43"/>
      <c r="C1" s="43"/>
      <c r="D1" s="42"/>
      <c r="E1" s="42"/>
      <c r="G1" s="2" t="s">
        <v>136</v>
      </c>
    </row>
    <row r="2" spans="1:12">
      <c r="A2" s="41" t="s">
        <v>135</v>
      </c>
      <c r="B2" s="41" t="s">
        <v>134</v>
      </c>
      <c r="C2" s="40" t="s">
        <v>133</v>
      </c>
      <c r="D2" s="39" t="s">
        <v>132</v>
      </c>
      <c r="E2" s="38" t="s">
        <v>131</v>
      </c>
      <c r="G2" s="8" t="s">
        <v>3</v>
      </c>
      <c r="H2" s="3" t="s">
        <v>130</v>
      </c>
    </row>
    <row r="3" spans="1:12">
      <c r="A3" s="37" t="s">
        <v>129</v>
      </c>
      <c r="B3" s="37">
        <v>1</v>
      </c>
      <c r="C3" s="36">
        <v>2</v>
      </c>
      <c r="D3" s="35">
        <v>358000</v>
      </c>
      <c r="E3" s="34"/>
      <c r="G3" s="1" t="s">
        <v>128</v>
      </c>
      <c r="H3" s="1"/>
    </row>
    <row r="4" spans="1:12">
      <c r="A4" s="37" t="s">
        <v>127</v>
      </c>
      <c r="B4" s="37">
        <v>2</v>
      </c>
      <c r="C4" s="36">
        <v>3</v>
      </c>
      <c r="D4" s="35">
        <v>300000</v>
      </c>
      <c r="E4" s="34"/>
      <c r="G4" s="1" t="s">
        <v>126</v>
      </c>
      <c r="H4" s="1"/>
    </row>
    <row r="5" spans="1:12">
      <c r="A5" s="37" t="s">
        <v>125</v>
      </c>
      <c r="B5" s="37">
        <v>3</v>
      </c>
      <c r="C5" s="36">
        <v>4</v>
      </c>
      <c r="D5" s="35">
        <v>280000</v>
      </c>
      <c r="E5" s="34"/>
      <c r="G5" s="1" t="s">
        <v>124</v>
      </c>
      <c r="H5" s="1"/>
    </row>
    <row r="6" spans="1:12">
      <c r="A6" s="37" t="s">
        <v>123</v>
      </c>
      <c r="B6" s="37">
        <v>4</v>
      </c>
      <c r="C6" s="36">
        <v>3</v>
      </c>
      <c r="D6" s="35">
        <v>300000</v>
      </c>
      <c r="E6" s="34"/>
      <c r="G6" s="1" t="s">
        <v>122</v>
      </c>
      <c r="H6" s="1"/>
    </row>
    <row r="7" spans="1:12">
      <c r="A7" s="37" t="s">
        <v>121</v>
      </c>
      <c r="B7" s="37">
        <v>3</v>
      </c>
      <c r="C7" s="36">
        <v>1</v>
      </c>
      <c r="D7" s="35">
        <v>400000</v>
      </c>
      <c r="E7" s="34"/>
      <c r="G7" s="1" t="s">
        <v>120</v>
      </c>
      <c r="H7" s="1"/>
    </row>
    <row r="8" spans="1:12">
      <c r="A8" s="37" t="s">
        <v>119</v>
      </c>
      <c r="B8" s="37">
        <v>2</v>
      </c>
      <c r="C8" s="36">
        <v>5</v>
      </c>
      <c r="D8" s="35">
        <v>357000</v>
      </c>
      <c r="E8" s="34"/>
    </row>
    <row r="9" spans="1:12">
      <c r="A9" s="37" t="s">
        <v>118</v>
      </c>
      <c r="B9" s="37">
        <v>4</v>
      </c>
      <c r="C9" s="36">
        <v>2</v>
      </c>
      <c r="D9" s="35">
        <v>358000</v>
      </c>
      <c r="E9" s="34"/>
      <c r="G9" s="2" t="s">
        <v>117</v>
      </c>
    </row>
    <row r="10" spans="1:12">
      <c r="A10" s="37" t="s">
        <v>116</v>
      </c>
      <c r="B10" s="37">
        <v>1</v>
      </c>
      <c r="C10" s="36">
        <v>1</v>
      </c>
      <c r="D10" s="35">
        <v>400000</v>
      </c>
      <c r="E10" s="34"/>
      <c r="G10" s="1" t="s">
        <v>115</v>
      </c>
      <c r="H10" s="8" t="s">
        <v>114</v>
      </c>
      <c r="I10" s="8" t="s">
        <v>113</v>
      </c>
      <c r="J10" s="8" t="s">
        <v>112</v>
      </c>
      <c r="K10" s="8" t="s">
        <v>111</v>
      </c>
      <c r="L10" s="8" t="s">
        <v>110</v>
      </c>
    </row>
    <row r="11" spans="1:12">
      <c r="G11" s="1" t="s">
        <v>1</v>
      </c>
      <c r="H11" s="33">
        <v>10</v>
      </c>
      <c r="I11" s="33">
        <v>11</v>
      </c>
      <c r="J11" s="33">
        <v>12</v>
      </c>
      <c r="K11" s="33">
        <v>13</v>
      </c>
      <c r="L11" s="8">
        <v>14</v>
      </c>
    </row>
    <row r="12" spans="1:12">
      <c r="G12" s="14"/>
      <c r="H12" s="23"/>
      <c r="I12" s="23"/>
      <c r="J12" s="23"/>
      <c r="K12" s="23"/>
      <c r="L12" s="14"/>
    </row>
    <row r="13" spans="1:12">
      <c r="A13" s="2" t="s">
        <v>109</v>
      </c>
      <c r="H13" s="2" t="s">
        <v>108</v>
      </c>
    </row>
    <row r="14" spans="1:12">
      <c r="A14" s="1" t="s">
        <v>107</v>
      </c>
      <c r="B14" s="1" t="s">
        <v>15</v>
      </c>
      <c r="C14" s="1" t="s">
        <v>106</v>
      </c>
      <c r="D14" s="1" t="s">
        <v>105</v>
      </c>
      <c r="E14" s="1" t="s">
        <v>104</v>
      </c>
      <c r="F14" s="3" t="s">
        <v>103</v>
      </c>
      <c r="H14" s="24" t="s">
        <v>15</v>
      </c>
      <c r="I14" s="25"/>
      <c r="J14" s="1" t="s">
        <v>2</v>
      </c>
      <c r="K14" s="1" t="s">
        <v>98</v>
      </c>
      <c r="L14" s="1" t="s">
        <v>93</v>
      </c>
    </row>
    <row r="15" spans="1:12">
      <c r="A15" s="1" t="s">
        <v>102</v>
      </c>
      <c r="B15" s="9">
        <v>50</v>
      </c>
      <c r="C15" s="29">
        <v>3500</v>
      </c>
      <c r="D15" s="29">
        <f>B15*C15</f>
        <v>175000</v>
      </c>
      <c r="E15" s="1" t="s">
        <v>2</v>
      </c>
      <c r="F15" s="1"/>
      <c r="H15" s="31">
        <v>0</v>
      </c>
      <c r="I15" s="32">
        <v>10</v>
      </c>
      <c r="J15" s="30">
        <v>2E-3</v>
      </c>
      <c r="K15" s="30">
        <v>1E-3</v>
      </c>
      <c r="L15" s="30">
        <v>3.0000000000000003E-4</v>
      </c>
    </row>
    <row r="16" spans="1:12">
      <c r="A16" s="1" t="s">
        <v>101</v>
      </c>
      <c r="B16" s="9">
        <v>30</v>
      </c>
      <c r="C16" s="29">
        <v>4000</v>
      </c>
      <c r="D16" s="29">
        <f>B16*C16</f>
        <v>120000</v>
      </c>
      <c r="E16" s="1" t="s">
        <v>93</v>
      </c>
      <c r="F16" s="1"/>
      <c r="H16" s="31">
        <v>10</v>
      </c>
      <c r="I16" s="32">
        <v>30</v>
      </c>
      <c r="J16" s="30">
        <v>3.5000000000000001E-3</v>
      </c>
      <c r="K16" s="30">
        <v>1.5E-3</v>
      </c>
      <c r="L16" s="30">
        <v>5.0000000000000001E-4</v>
      </c>
    </row>
    <row r="17" spans="1:12">
      <c r="A17" s="1" t="s">
        <v>100</v>
      </c>
      <c r="B17" s="9">
        <v>20</v>
      </c>
      <c r="C17" s="29">
        <v>5000</v>
      </c>
      <c r="D17" s="29">
        <f>B17*C17</f>
        <v>100000</v>
      </c>
      <c r="E17" s="1" t="s">
        <v>98</v>
      </c>
      <c r="F17" s="1"/>
      <c r="H17" s="31">
        <v>30</v>
      </c>
      <c r="I17" s="32">
        <v>50</v>
      </c>
      <c r="J17" s="30">
        <v>5.0000000000000001E-3</v>
      </c>
      <c r="K17" s="30">
        <v>2E-3</v>
      </c>
      <c r="L17" s="30">
        <v>1E-3</v>
      </c>
    </row>
    <row r="18" spans="1:12">
      <c r="A18" s="1" t="s">
        <v>99</v>
      </c>
      <c r="B18" s="9">
        <v>10</v>
      </c>
      <c r="C18" s="29">
        <v>5500</v>
      </c>
      <c r="D18" s="29">
        <f>B18*C18</f>
        <v>55000</v>
      </c>
      <c r="E18" s="1" t="s">
        <v>98</v>
      </c>
      <c r="F18" s="1"/>
      <c r="H18" s="31">
        <v>50</v>
      </c>
      <c r="I18" s="32">
        <v>70</v>
      </c>
      <c r="J18" s="30">
        <v>5.0000000000000001E-3</v>
      </c>
      <c r="K18" s="30">
        <v>2.5000000000000001E-3</v>
      </c>
      <c r="L18" s="30">
        <v>2E-3</v>
      </c>
    </row>
    <row r="19" spans="1:12">
      <c r="A19" s="1" t="s">
        <v>97</v>
      </c>
      <c r="B19" s="9">
        <v>55</v>
      </c>
      <c r="C19" s="29">
        <v>8000</v>
      </c>
      <c r="D19" s="29">
        <f>B19*C19</f>
        <v>440000</v>
      </c>
      <c r="E19" s="1" t="s">
        <v>2</v>
      </c>
      <c r="F19" s="1"/>
      <c r="H19" s="31">
        <v>70</v>
      </c>
      <c r="I19" s="32">
        <v>100</v>
      </c>
      <c r="J19" s="30">
        <v>6.0000000000000001E-3</v>
      </c>
      <c r="K19" s="30">
        <v>3.5000000000000001E-3</v>
      </c>
      <c r="L19" s="30">
        <v>3.0000000000000001E-3</v>
      </c>
    </row>
    <row r="20" spans="1:12">
      <c r="A20" s="1" t="s">
        <v>96</v>
      </c>
      <c r="B20" s="9">
        <v>80</v>
      </c>
      <c r="C20" s="29">
        <v>33</v>
      </c>
      <c r="D20" s="29">
        <f>B20*C20</f>
        <v>2640</v>
      </c>
      <c r="E20" s="1" t="s">
        <v>2</v>
      </c>
      <c r="F20" s="1"/>
      <c r="H20" s="31">
        <v>100</v>
      </c>
      <c r="I20" s="26"/>
      <c r="J20" s="30">
        <v>7.0000000000000001E-3</v>
      </c>
      <c r="K20" s="30">
        <v>4.4999999999999997E-3</v>
      </c>
      <c r="L20" s="30">
        <v>4.0000000000000001E-3</v>
      </c>
    </row>
    <row r="21" spans="1:12">
      <c r="A21" s="1" t="s">
        <v>95</v>
      </c>
      <c r="B21" s="9">
        <v>100</v>
      </c>
      <c r="C21" s="29">
        <v>2000</v>
      </c>
      <c r="D21" s="29">
        <f>B21*C21</f>
        <v>200000</v>
      </c>
      <c r="E21" s="1" t="s">
        <v>93</v>
      </c>
      <c r="F21" s="1"/>
    </row>
    <row r="22" spans="1:12">
      <c r="A22" s="1" t="s">
        <v>94</v>
      </c>
      <c r="B22" s="9">
        <v>24</v>
      </c>
      <c r="C22" s="29">
        <v>2500</v>
      </c>
      <c r="D22" s="29">
        <f>B22*C22</f>
        <v>60000</v>
      </c>
      <c r="E22" s="1" t="s">
        <v>93</v>
      </c>
      <c r="F22" s="1"/>
    </row>
  </sheetData>
  <mergeCells count="1">
    <mergeCell ref="H14:I14"/>
  </mergeCells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72108B-AF9F-430E-B46C-B9D1A87D80F6}">
  <dimension ref="A1:L22"/>
  <sheetViews>
    <sheetView workbookViewId="0"/>
  </sheetViews>
  <sheetFormatPr defaultRowHeight="16.899999999999999"/>
  <cols>
    <col min="4" max="4" width="10.75" bestFit="1" customWidth="1"/>
    <col min="6" max="6" width="10.375" bestFit="1" customWidth="1"/>
    <col min="7" max="7" width="11.5" bestFit="1" customWidth="1"/>
    <col min="8" max="8" width="10.375" bestFit="1" customWidth="1"/>
    <col min="10" max="10" width="13.25" bestFit="1" customWidth="1"/>
    <col min="11" max="11" width="10.375" bestFit="1" customWidth="1"/>
  </cols>
  <sheetData>
    <row r="1" spans="1:12">
      <c r="A1" s="44" t="s">
        <v>137</v>
      </c>
      <c r="B1" s="43"/>
      <c r="C1" s="43"/>
      <c r="D1" s="42"/>
      <c r="E1" s="42"/>
      <c r="G1" s="2" t="s">
        <v>136</v>
      </c>
    </row>
    <row r="2" spans="1:12">
      <c r="A2" s="41" t="s">
        <v>135</v>
      </c>
      <c r="B2" s="41" t="s">
        <v>134</v>
      </c>
      <c r="C2" s="40" t="s">
        <v>133</v>
      </c>
      <c r="D2" s="39" t="s">
        <v>132</v>
      </c>
      <c r="E2" s="38" t="s">
        <v>131</v>
      </c>
      <c r="G2" s="8" t="s">
        <v>3</v>
      </c>
      <c r="H2" s="3" t="s">
        <v>130</v>
      </c>
    </row>
    <row r="3" spans="1:12">
      <c r="A3" s="37" t="s">
        <v>129</v>
      </c>
      <c r="B3" s="37">
        <v>1</v>
      </c>
      <c r="C3" s="36">
        <v>2</v>
      </c>
      <c r="D3" s="35">
        <v>358000</v>
      </c>
      <c r="E3" s="34">
        <f>D3*(1-CHOOSE(B3,0%,5%,10%,20%))*(1-IF(C3&gt;=3,80%,70%))</f>
        <v>107400.00000000001</v>
      </c>
      <c r="G3" s="1" t="s">
        <v>128</v>
      </c>
      <c r="H3" s="1" t="str">
        <f>_xlfn.XLOOKUP(RIGHT(G3,2)*1,$H$11:$L$11,$H$10:$L$10,"없음")</f>
        <v>히든피겨스</v>
      </c>
    </row>
    <row r="4" spans="1:12">
      <c r="A4" s="37" t="s">
        <v>127</v>
      </c>
      <c r="B4" s="37">
        <v>2</v>
      </c>
      <c r="C4" s="36">
        <v>3</v>
      </c>
      <c r="D4" s="35">
        <v>300000</v>
      </c>
      <c r="E4" s="34">
        <f t="shared" ref="E4:E10" si="0">D4*(1-CHOOSE(B4,0%,5%,10%,20%))*(1-IF(C4&gt;=3,80%,70%))</f>
        <v>56999.999999999985</v>
      </c>
      <c r="G4" s="1" t="s">
        <v>126</v>
      </c>
      <c r="H4" s="1" t="str">
        <f t="shared" ref="H4:H7" si="1">_xlfn.XLOOKUP(RIGHT(G4,2)*1,$H$11:$L$11,$H$10:$L$10,"없음")</f>
        <v>히트맨</v>
      </c>
    </row>
    <row r="5" spans="1:12">
      <c r="A5" s="37" t="s">
        <v>125</v>
      </c>
      <c r="B5" s="37">
        <v>3</v>
      </c>
      <c r="C5" s="36">
        <v>4</v>
      </c>
      <c r="D5" s="35">
        <v>280000</v>
      </c>
      <c r="E5" s="34">
        <f t="shared" si="0"/>
        <v>50399.999999999985</v>
      </c>
      <c r="G5" s="1" t="s">
        <v>124</v>
      </c>
      <c r="H5" s="1" t="str">
        <f t="shared" si="1"/>
        <v>없음</v>
      </c>
    </row>
    <row r="6" spans="1:12">
      <c r="A6" s="37" t="s">
        <v>123</v>
      </c>
      <c r="B6" s="37">
        <v>4</v>
      </c>
      <c r="C6" s="36">
        <v>3</v>
      </c>
      <c r="D6" s="35">
        <v>300000</v>
      </c>
      <c r="E6" s="34">
        <f t="shared" si="0"/>
        <v>47999.999999999993</v>
      </c>
      <c r="G6" s="1" t="s">
        <v>122</v>
      </c>
      <c r="H6" s="1" t="str">
        <f t="shared" si="1"/>
        <v>반지의제왕</v>
      </c>
    </row>
    <row r="7" spans="1:12">
      <c r="A7" s="37" t="s">
        <v>121</v>
      </c>
      <c r="B7" s="37">
        <v>3</v>
      </c>
      <c r="C7" s="36">
        <v>1</v>
      </c>
      <c r="D7" s="35">
        <v>400000</v>
      </c>
      <c r="E7" s="34">
        <f t="shared" si="0"/>
        <v>108000.00000000001</v>
      </c>
      <c r="G7" s="1" t="s">
        <v>120</v>
      </c>
      <c r="H7" s="1" t="str">
        <f t="shared" si="1"/>
        <v>라라랜드</v>
      </c>
    </row>
    <row r="8" spans="1:12">
      <c r="A8" s="37" t="s">
        <v>119</v>
      </c>
      <c r="B8" s="37">
        <v>2</v>
      </c>
      <c r="C8" s="36">
        <v>5</v>
      </c>
      <c r="D8" s="35">
        <v>357000</v>
      </c>
      <c r="E8" s="34">
        <f t="shared" si="0"/>
        <v>67829.999999999985</v>
      </c>
    </row>
    <row r="9" spans="1:12">
      <c r="A9" s="37" t="s">
        <v>118</v>
      </c>
      <c r="B9" s="37">
        <v>4</v>
      </c>
      <c r="C9" s="36">
        <v>2</v>
      </c>
      <c r="D9" s="35">
        <v>358000</v>
      </c>
      <c r="E9" s="34">
        <f t="shared" si="0"/>
        <v>85920.000000000015</v>
      </c>
      <c r="G9" s="2" t="s">
        <v>117</v>
      </c>
    </row>
    <row r="10" spans="1:12">
      <c r="A10" s="37" t="s">
        <v>116</v>
      </c>
      <c r="B10" s="37">
        <v>1</v>
      </c>
      <c r="C10" s="36">
        <v>1</v>
      </c>
      <c r="D10" s="35">
        <v>400000</v>
      </c>
      <c r="E10" s="34">
        <f t="shared" si="0"/>
        <v>120000.00000000001</v>
      </c>
      <c r="G10" s="1" t="s">
        <v>115</v>
      </c>
      <c r="H10" s="8" t="s">
        <v>114</v>
      </c>
      <c r="I10" s="8" t="s">
        <v>113</v>
      </c>
      <c r="J10" s="8" t="s">
        <v>112</v>
      </c>
      <c r="K10" s="8" t="s">
        <v>111</v>
      </c>
      <c r="L10" s="8" t="s">
        <v>110</v>
      </c>
    </row>
    <row r="11" spans="1:12">
      <c r="G11" s="1" t="s">
        <v>1</v>
      </c>
      <c r="H11" s="33">
        <v>10</v>
      </c>
      <c r="I11" s="33">
        <v>11</v>
      </c>
      <c r="J11" s="33">
        <v>12</v>
      </c>
      <c r="K11" s="33">
        <v>13</v>
      </c>
      <c r="L11" s="8">
        <v>14</v>
      </c>
    </row>
    <row r="12" spans="1:12">
      <c r="G12" s="14"/>
      <c r="H12" s="23"/>
      <c r="I12" s="23"/>
      <c r="J12" s="23"/>
      <c r="K12" s="23"/>
      <c r="L12" s="14"/>
    </row>
    <row r="13" spans="1:12">
      <c r="A13" s="2" t="s">
        <v>109</v>
      </c>
      <c r="H13" s="2" t="s">
        <v>108</v>
      </c>
    </row>
    <row r="14" spans="1:12">
      <c r="A14" s="1" t="s">
        <v>107</v>
      </c>
      <c r="B14" s="1" t="s">
        <v>15</v>
      </c>
      <c r="C14" s="1" t="s">
        <v>106</v>
      </c>
      <c r="D14" s="1" t="s">
        <v>105</v>
      </c>
      <c r="E14" s="1" t="s">
        <v>104</v>
      </c>
      <c r="F14" s="3" t="s">
        <v>103</v>
      </c>
      <c r="H14" s="24" t="s">
        <v>15</v>
      </c>
      <c r="I14" s="25"/>
      <c r="J14" s="1" t="s">
        <v>2</v>
      </c>
      <c r="K14" s="1" t="s">
        <v>98</v>
      </c>
      <c r="L14" s="1" t="s">
        <v>93</v>
      </c>
    </row>
    <row r="15" spans="1:12">
      <c r="A15" s="1" t="s">
        <v>102</v>
      </c>
      <c r="B15" s="9">
        <v>50</v>
      </c>
      <c r="C15" s="29">
        <v>3500</v>
      </c>
      <c r="D15" s="29">
        <f>B15*C15</f>
        <v>175000</v>
      </c>
      <c r="E15" s="1" t="s">
        <v>2</v>
      </c>
      <c r="F15" s="45" t="str">
        <f>TEXT(D15*VLOOKUP(B15,$H$15:$L$20,MATCH(E15,$J$14:$L$14,0)+2,TRUE),"#,##0점")</f>
        <v>875점</v>
      </c>
      <c r="H15" s="31">
        <v>0</v>
      </c>
      <c r="I15" s="32">
        <v>10</v>
      </c>
      <c r="J15" s="30">
        <v>2E-3</v>
      </c>
      <c r="K15" s="30">
        <v>1E-3</v>
      </c>
      <c r="L15" s="30">
        <v>3.0000000000000003E-4</v>
      </c>
    </row>
    <row r="16" spans="1:12">
      <c r="A16" s="1" t="s">
        <v>101</v>
      </c>
      <c r="B16" s="9">
        <v>30</v>
      </c>
      <c r="C16" s="29">
        <v>4000</v>
      </c>
      <c r="D16" s="29">
        <f>B16*C16</f>
        <v>120000</v>
      </c>
      <c r="E16" s="1" t="s">
        <v>93</v>
      </c>
      <c r="F16" s="45" t="str">
        <f t="shared" ref="F16:F22" si="2">TEXT(D16*VLOOKUP(B16,$H$15:$L$20,MATCH(E16,$J$14:$L$14,0)+2,TRUE),"#,##0점")</f>
        <v>120점</v>
      </c>
      <c r="H16" s="31">
        <v>10</v>
      </c>
      <c r="I16" s="32">
        <v>30</v>
      </c>
      <c r="J16" s="30">
        <v>3.5000000000000001E-3</v>
      </c>
      <c r="K16" s="30">
        <v>1.5E-3</v>
      </c>
      <c r="L16" s="30">
        <v>5.0000000000000001E-4</v>
      </c>
    </row>
    <row r="17" spans="1:12">
      <c r="A17" s="1" t="s">
        <v>100</v>
      </c>
      <c r="B17" s="9">
        <v>20</v>
      </c>
      <c r="C17" s="29">
        <v>5000</v>
      </c>
      <c r="D17" s="29">
        <f>B17*C17</f>
        <v>100000</v>
      </c>
      <c r="E17" s="1" t="s">
        <v>98</v>
      </c>
      <c r="F17" s="45" t="str">
        <f t="shared" si="2"/>
        <v>150점</v>
      </c>
      <c r="H17" s="31">
        <v>30</v>
      </c>
      <c r="I17" s="32">
        <v>50</v>
      </c>
      <c r="J17" s="30">
        <v>5.0000000000000001E-3</v>
      </c>
      <c r="K17" s="30">
        <v>2E-3</v>
      </c>
      <c r="L17" s="30">
        <v>1E-3</v>
      </c>
    </row>
    <row r="18" spans="1:12">
      <c r="A18" s="1" t="s">
        <v>99</v>
      </c>
      <c r="B18" s="9">
        <v>10</v>
      </c>
      <c r="C18" s="29">
        <v>5500</v>
      </c>
      <c r="D18" s="29">
        <f>B18*C18</f>
        <v>55000</v>
      </c>
      <c r="E18" s="1" t="s">
        <v>98</v>
      </c>
      <c r="F18" s="45" t="str">
        <f t="shared" si="2"/>
        <v>83점</v>
      </c>
      <c r="H18" s="31">
        <v>50</v>
      </c>
      <c r="I18" s="32">
        <v>70</v>
      </c>
      <c r="J18" s="30">
        <v>5.0000000000000001E-3</v>
      </c>
      <c r="K18" s="30">
        <v>2.5000000000000001E-3</v>
      </c>
      <c r="L18" s="30">
        <v>2E-3</v>
      </c>
    </row>
    <row r="19" spans="1:12">
      <c r="A19" s="1" t="s">
        <v>97</v>
      </c>
      <c r="B19" s="9">
        <v>55</v>
      </c>
      <c r="C19" s="29">
        <v>8000</v>
      </c>
      <c r="D19" s="29">
        <f>B19*C19</f>
        <v>440000</v>
      </c>
      <c r="E19" s="1" t="s">
        <v>2</v>
      </c>
      <c r="F19" s="45" t="str">
        <f t="shared" si="2"/>
        <v>2,200점</v>
      </c>
      <c r="H19" s="31">
        <v>70</v>
      </c>
      <c r="I19" s="32">
        <v>100</v>
      </c>
      <c r="J19" s="30">
        <v>6.0000000000000001E-3</v>
      </c>
      <c r="K19" s="30">
        <v>3.5000000000000001E-3</v>
      </c>
      <c r="L19" s="30">
        <v>3.0000000000000001E-3</v>
      </c>
    </row>
    <row r="20" spans="1:12">
      <c r="A20" s="1" t="s">
        <v>96</v>
      </c>
      <c r="B20" s="9">
        <v>80</v>
      </c>
      <c r="C20" s="29">
        <v>33</v>
      </c>
      <c r="D20" s="29">
        <f>B20*C20</f>
        <v>2640</v>
      </c>
      <c r="E20" s="1" t="s">
        <v>2</v>
      </c>
      <c r="F20" s="45" t="str">
        <f t="shared" si="2"/>
        <v>16점</v>
      </c>
      <c r="H20" s="31">
        <v>100</v>
      </c>
      <c r="I20" s="26"/>
      <c r="J20" s="30">
        <v>7.0000000000000001E-3</v>
      </c>
      <c r="K20" s="30">
        <v>4.4999999999999997E-3</v>
      </c>
      <c r="L20" s="30">
        <v>4.0000000000000001E-3</v>
      </c>
    </row>
    <row r="21" spans="1:12">
      <c r="A21" s="1" t="s">
        <v>95</v>
      </c>
      <c r="B21" s="9">
        <v>100</v>
      </c>
      <c r="C21" s="29">
        <v>2000</v>
      </c>
      <c r="D21" s="29">
        <f>B21*C21</f>
        <v>200000</v>
      </c>
      <c r="E21" s="1" t="s">
        <v>93</v>
      </c>
      <c r="F21" s="45" t="str">
        <f t="shared" si="2"/>
        <v>800점</v>
      </c>
    </row>
    <row r="22" spans="1:12">
      <c r="A22" s="1" t="s">
        <v>94</v>
      </c>
      <c r="B22" s="9">
        <v>24</v>
      </c>
      <c r="C22" s="29">
        <v>2500</v>
      </c>
      <c r="D22" s="29">
        <f>B22*C22</f>
        <v>60000</v>
      </c>
      <c r="E22" s="1" t="s">
        <v>93</v>
      </c>
      <c r="F22" s="45" t="str">
        <f t="shared" si="2"/>
        <v>30점</v>
      </c>
    </row>
  </sheetData>
  <mergeCells count="1">
    <mergeCell ref="H14:I14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찾기참조</vt:lpstr>
      <vt:lpstr>계산작업-6</vt:lpstr>
      <vt:lpstr>계산작업-6(완성)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aso404</dc:creator>
  <cp:lastModifiedBy>ys</cp:lastModifiedBy>
  <cp:lastPrinted>2020-10-28T05:41:21Z</cp:lastPrinted>
  <dcterms:created xsi:type="dcterms:W3CDTF">2020-10-28T04:59:21Z</dcterms:created>
  <dcterms:modified xsi:type="dcterms:W3CDTF">2025-07-05T15:01:41Z</dcterms:modified>
</cp:coreProperties>
</file>